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64" activeTab="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definedNames>
    <definedName name="_xlnm._FilterDatabase" localSheetId="0" hidden="1">Sheet1!$E$1:$E$22</definedName>
  </definedNames>
  <calcPr calcId="144525"/>
</workbook>
</file>

<file path=xl/sharedStrings.xml><?xml version="1.0" encoding="utf-8"?>
<sst xmlns="http://schemas.openxmlformats.org/spreadsheetml/2006/main" count="336" uniqueCount="70">
  <si>
    <t>填写</t>
  </si>
  <si>
    <t>确认</t>
  </si>
  <si>
    <t>日期</t>
  </si>
  <si>
    <t>5月</t>
  </si>
  <si>
    <t>1号</t>
  </si>
  <si>
    <t>田商机4</t>
  </si>
  <si>
    <t>销售</t>
  </si>
  <si>
    <t>五一：实施</t>
  </si>
  <si>
    <t>4号</t>
  </si>
  <si>
    <t>520非销售new</t>
  </si>
  <si>
    <t>非销售</t>
  </si>
  <si>
    <t>魏勇测试</t>
  </si>
  <si>
    <t>11号</t>
  </si>
  <si>
    <t>520非销售真</t>
  </si>
  <si>
    <t>五一：销售</t>
  </si>
  <si>
    <t>上海1-销售管理</t>
  </si>
  <si>
    <t>12号</t>
  </si>
  <si>
    <t>520研发真</t>
  </si>
  <si>
    <t>4月</t>
  </si>
  <si>
    <t>上海1-销售</t>
  </si>
  <si>
    <t>立项非标准</t>
  </si>
  <si>
    <t>魏勇测试项目1</t>
  </si>
  <si>
    <t>日常</t>
  </si>
  <si>
    <t>成都标准：非销售</t>
  </si>
  <si>
    <t>13号</t>
  </si>
  <si>
    <t>555研发1</t>
  </si>
  <si>
    <t>研发</t>
  </si>
  <si>
    <t>田日常项目</t>
  </si>
  <si>
    <t>15号</t>
  </si>
  <si>
    <t>6周六工作日</t>
  </si>
  <si>
    <t>五一正常-销售管理</t>
  </si>
  <si>
    <t>16号</t>
  </si>
  <si>
    <t>7周日正常周末</t>
  </si>
  <si>
    <t>五一正常-项目实施</t>
  </si>
  <si>
    <t>成都标准</t>
  </si>
  <si>
    <t>17号</t>
  </si>
  <si>
    <t>父亲节-销售管理</t>
  </si>
  <si>
    <t>18号</t>
  </si>
  <si>
    <t>3月</t>
  </si>
  <si>
    <t>魏勇测试项目</t>
  </si>
  <si>
    <t>标准工时</t>
  </si>
  <si>
    <t>实际出勤标准工时</t>
  </si>
  <si>
    <t>填写工时</t>
  </si>
  <si>
    <t>确认工时</t>
  </si>
  <si>
    <t>无效工时</t>
  </si>
  <si>
    <t>无效工时占比</t>
  </si>
  <si>
    <t>赵静娜</t>
  </si>
  <si>
    <t>本周</t>
  </si>
  <si>
    <t>本月</t>
  </si>
  <si>
    <t>季度</t>
  </si>
  <si>
    <t>自定义(选4月1号-5月31）</t>
  </si>
  <si>
    <t>自定义(选3月1号-3月31）</t>
  </si>
  <si>
    <t>自定义(选3月1号-5月31）</t>
  </si>
  <si>
    <t>自定义（5月15-5月17）</t>
  </si>
  <si>
    <t>石楠</t>
  </si>
  <si>
    <t>自定义（3月31-5月31）</t>
  </si>
  <si>
    <t>田立卿</t>
  </si>
  <si>
    <t>类型</t>
  </si>
  <si>
    <t>项目id</t>
  </si>
  <si>
    <t>项目名称</t>
  </si>
  <si>
    <t>订单id</t>
  </si>
  <si>
    <t>金额</t>
  </si>
  <si>
    <t>酒店</t>
  </si>
  <si>
    <t>快递</t>
  </si>
  <si>
    <t>商务报销</t>
  </si>
  <si>
    <t>机票</t>
  </si>
  <si>
    <t>火车票</t>
  </si>
  <si>
    <t>采购</t>
  </si>
  <si>
    <t>用车</t>
  </si>
  <si>
    <t>外卖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</si>
</sst>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2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4" fillId="18" borderId="1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22" fontId="0" fillId="0" borderId="0" xfId="0" applyNumberFormat="1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22" fontId="0" fillId="0" borderId="0" xfId="0" applyNumberFormat="1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X44"/>
  <sheetViews>
    <sheetView workbookViewId="0">
      <selection activeCell="J17" sqref="J17"/>
    </sheetView>
  </sheetViews>
  <sheetFormatPr defaultColWidth="8.88888888888889" defaultRowHeight="14.4"/>
  <cols>
    <col min="2" max="3" width="8.88888888888889" style="16"/>
    <col min="4" max="5" width="19.3333333333333" style="16" customWidth="1"/>
    <col min="6" max="7" width="8.88888888888889" style="16"/>
    <col min="8" max="8" width="26.5555555555556" customWidth="1"/>
    <col min="9" max="9" width="9.44444444444444" style="16" customWidth="1"/>
    <col min="10" max="10" width="16.8888888888889" style="16" customWidth="1"/>
    <col min="11" max="11" width="13.6666666666667" style="16" customWidth="1"/>
    <col min="12" max="13" width="8.88888888888889" style="16"/>
    <col min="14" max="14" width="9.88888888888889" style="16" customWidth="1"/>
    <col min="15" max="16" width="8.88888888888889" style="16"/>
    <col min="17" max="17" width="13.6666666666667" style="16" customWidth="1"/>
    <col min="18" max="20" width="8.88888888888889" style="16"/>
    <col min="21" max="21" width="12.8888888888889" style="16"/>
    <col min="24" max="24" width="20.1111111111111" customWidth="1"/>
  </cols>
  <sheetData>
    <row r="1" spans="6:19">
      <c r="F1" s="16" t="s">
        <v>0</v>
      </c>
      <c r="G1" s="16" t="s">
        <v>1</v>
      </c>
      <c r="J1" s="16" t="s">
        <v>2</v>
      </c>
      <c r="L1" s="16" t="s">
        <v>0</v>
      </c>
      <c r="M1" s="16" t="s">
        <v>1</v>
      </c>
      <c r="P1" s="16" t="s">
        <v>2</v>
      </c>
      <c r="Q1" s="16"/>
      <c r="R1" s="16" t="s">
        <v>0</v>
      </c>
      <c r="S1" s="16" t="s">
        <v>1</v>
      </c>
    </row>
    <row r="2" spans="2:21">
      <c r="B2" s="16" t="s">
        <v>3</v>
      </c>
      <c r="C2" s="16" t="s">
        <v>4</v>
      </c>
      <c r="D2" s="16" t="s">
        <v>5</v>
      </c>
      <c r="E2" s="11" t="s">
        <v>6</v>
      </c>
      <c r="F2" s="16">
        <v>0.5</v>
      </c>
      <c r="I2" s="16" t="s">
        <v>3</v>
      </c>
      <c r="J2" s="16">
        <v>17</v>
      </c>
      <c r="K2" s="16" t="s">
        <v>7</v>
      </c>
      <c r="L2" s="16">
        <v>1</v>
      </c>
      <c r="O2" s="16" t="s">
        <v>3</v>
      </c>
      <c r="P2" s="16">
        <v>17</v>
      </c>
      <c r="Q2" s="16" t="s">
        <v>7</v>
      </c>
      <c r="R2" s="16">
        <v>1</v>
      </c>
      <c r="S2" s="16"/>
      <c r="T2" s="16">
        <f>SUM(S2:S6)</f>
        <v>25</v>
      </c>
      <c r="U2" s="16">
        <f>T2/(T2+T10+T17+T21)*100</f>
        <v>35.9712230215827</v>
      </c>
    </row>
    <row r="3" spans="3:24">
      <c r="C3" s="16" t="s">
        <v>8</v>
      </c>
      <c r="D3" s="16" t="s">
        <v>9</v>
      </c>
      <c r="E3" s="17" t="s">
        <v>10</v>
      </c>
      <c r="F3" s="16">
        <v>1</v>
      </c>
      <c r="G3" s="16">
        <v>1</v>
      </c>
      <c r="J3" s="16">
        <v>18</v>
      </c>
      <c r="K3" s="16" t="s">
        <v>7</v>
      </c>
      <c r="L3" s="16">
        <v>1</v>
      </c>
      <c r="M3" s="16">
        <v>1</v>
      </c>
      <c r="P3" s="16">
        <v>18</v>
      </c>
      <c r="Q3" s="16" t="s">
        <v>7</v>
      </c>
      <c r="R3" s="16">
        <v>1</v>
      </c>
      <c r="S3" s="16">
        <v>1</v>
      </c>
      <c r="W3">
        <v>13915</v>
      </c>
      <c r="X3" t="s">
        <v>11</v>
      </c>
    </row>
    <row r="4" spans="3:24">
      <c r="C4" s="16" t="s">
        <v>12</v>
      </c>
      <c r="D4" s="16" t="s">
        <v>5</v>
      </c>
      <c r="E4" s="16" t="s">
        <v>6</v>
      </c>
      <c r="F4" s="16">
        <v>1</v>
      </c>
      <c r="G4" s="16">
        <v>1</v>
      </c>
      <c r="J4" s="16">
        <v>15</v>
      </c>
      <c r="K4" s="16" t="s">
        <v>13</v>
      </c>
      <c r="L4" s="16">
        <v>8.5</v>
      </c>
      <c r="M4" s="16">
        <v>8</v>
      </c>
      <c r="P4" s="16">
        <v>1</v>
      </c>
      <c r="Q4" s="16" t="s">
        <v>14</v>
      </c>
      <c r="R4" s="16">
        <v>6</v>
      </c>
      <c r="S4" s="16">
        <v>5</v>
      </c>
      <c r="W4">
        <v>15425</v>
      </c>
      <c r="X4" t="s">
        <v>15</v>
      </c>
    </row>
    <row r="5" spans="3:24">
      <c r="C5" s="16" t="s">
        <v>16</v>
      </c>
      <c r="D5" s="16" t="s">
        <v>13</v>
      </c>
      <c r="E5" s="17" t="s">
        <v>10</v>
      </c>
      <c r="F5" s="16">
        <v>1</v>
      </c>
      <c r="G5" s="16">
        <v>1</v>
      </c>
      <c r="P5" s="16">
        <v>6</v>
      </c>
      <c r="Q5" s="16" t="s">
        <v>14</v>
      </c>
      <c r="R5" s="16">
        <v>8</v>
      </c>
      <c r="S5" s="17">
        <v>8</v>
      </c>
      <c r="W5">
        <v>15510</v>
      </c>
      <c r="X5" t="s">
        <v>17</v>
      </c>
    </row>
    <row r="6" spans="4:24">
      <c r="D6" s="16" t="s">
        <v>5</v>
      </c>
      <c r="E6" s="16" t="s">
        <v>6</v>
      </c>
      <c r="F6" s="16">
        <v>0.2</v>
      </c>
      <c r="O6" s="16" t="s">
        <v>18</v>
      </c>
      <c r="P6" s="16">
        <v>1</v>
      </c>
      <c r="Q6" s="16" t="s">
        <v>19</v>
      </c>
      <c r="R6" s="16">
        <v>12</v>
      </c>
      <c r="S6" s="16">
        <v>11</v>
      </c>
      <c r="W6">
        <v>15399</v>
      </c>
      <c r="X6" t="s">
        <v>20</v>
      </c>
    </row>
    <row r="7" spans="4:24">
      <c r="D7" s="16" t="s">
        <v>21</v>
      </c>
      <c r="E7" s="18" t="s">
        <v>22</v>
      </c>
      <c r="F7" s="16">
        <v>1</v>
      </c>
      <c r="G7" s="16">
        <v>1</v>
      </c>
      <c r="J7" s="16">
        <v>4</v>
      </c>
      <c r="K7" s="16" t="s">
        <v>13</v>
      </c>
      <c r="L7" s="16">
        <v>8.5</v>
      </c>
      <c r="M7" s="16">
        <v>8.5</v>
      </c>
      <c r="W7">
        <v>15460</v>
      </c>
      <c r="X7" t="s">
        <v>23</v>
      </c>
    </row>
    <row r="8" spans="3:24">
      <c r="C8" s="16" t="s">
        <v>24</v>
      </c>
      <c r="D8" s="16" t="s">
        <v>25</v>
      </c>
      <c r="E8" s="19" t="s">
        <v>26</v>
      </c>
      <c r="F8" s="16">
        <v>1</v>
      </c>
      <c r="G8" s="16">
        <v>1</v>
      </c>
      <c r="J8" s="16">
        <v>1</v>
      </c>
      <c r="K8" s="16" t="s">
        <v>14</v>
      </c>
      <c r="L8" s="16">
        <v>6</v>
      </c>
      <c r="M8" s="16">
        <v>5</v>
      </c>
      <c r="W8">
        <v>15284</v>
      </c>
      <c r="X8" t="s">
        <v>27</v>
      </c>
    </row>
    <row r="9" spans="3:24">
      <c r="C9" s="16" t="s">
        <v>28</v>
      </c>
      <c r="D9" s="16" t="s">
        <v>25</v>
      </c>
      <c r="E9" s="16" t="s">
        <v>26</v>
      </c>
      <c r="F9" s="16">
        <v>1</v>
      </c>
      <c r="G9" s="16">
        <v>0.5</v>
      </c>
      <c r="J9" s="16" t="s">
        <v>29</v>
      </c>
      <c r="K9" s="16" t="s">
        <v>14</v>
      </c>
      <c r="L9" s="16">
        <v>8</v>
      </c>
      <c r="M9" s="16">
        <v>8</v>
      </c>
      <c r="W9">
        <v>15499</v>
      </c>
      <c r="X9" t="s">
        <v>30</v>
      </c>
    </row>
    <row r="10" spans="3:24">
      <c r="C10" s="16" t="s">
        <v>31</v>
      </c>
      <c r="D10" s="16" t="s">
        <v>25</v>
      </c>
      <c r="E10" s="16" t="s">
        <v>26</v>
      </c>
      <c r="F10" s="16">
        <v>1</v>
      </c>
      <c r="G10" s="16">
        <v>1</v>
      </c>
      <c r="J10" s="16" t="s">
        <v>32</v>
      </c>
      <c r="K10" s="16" t="s">
        <v>27</v>
      </c>
      <c r="L10" s="16">
        <v>3</v>
      </c>
      <c r="M10" s="16">
        <v>3</v>
      </c>
      <c r="P10" s="16">
        <v>15</v>
      </c>
      <c r="Q10" s="16" t="s">
        <v>13</v>
      </c>
      <c r="R10" s="16">
        <v>8.5</v>
      </c>
      <c r="S10" s="9">
        <v>8</v>
      </c>
      <c r="T10" s="16">
        <f>SUM(S10:S13)</f>
        <v>32.5</v>
      </c>
      <c r="U10" s="16">
        <f>T10/(T2+T10+T17+T21)*100</f>
        <v>46.7625899280576</v>
      </c>
      <c r="W10">
        <v>15500</v>
      </c>
      <c r="X10" t="s">
        <v>33</v>
      </c>
    </row>
    <row r="11" spans="4:19">
      <c r="D11" s="16" t="s">
        <v>5</v>
      </c>
      <c r="E11" s="16" t="s">
        <v>6</v>
      </c>
      <c r="F11" s="16">
        <v>2.93</v>
      </c>
      <c r="G11" s="16">
        <v>1.57</v>
      </c>
      <c r="J11" s="16">
        <v>8</v>
      </c>
      <c r="K11" s="16" t="s">
        <v>34</v>
      </c>
      <c r="L11" s="16">
        <v>8</v>
      </c>
      <c r="M11" s="16">
        <v>8</v>
      </c>
      <c r="P11" s="16">
        <v>4</v>
      </c>
      <c r="Q11" s="16" t="s">
        <v>13</v>
      </c>
      <c r="R11" s="16">
        <v>8.5</v>
      </c>
      <c r="S11" s="9">
        <v>8.5</v>
      </c>
    </row>
    <row r="12" spans="3:19">
      <c r="C12" s="16" t="s">
        <v>35</v>
      </c>
      <c r="D12" s="16" t="s">
        <v>36</v>
      </c>
      <c r="E12" s="11" t="s">
        <v>6</v>
      </c>
      <c r="F12" s="16">
        <v>2.5</v>
      </c>
      <c r="G12" s="16">
        <v>2</v>
      </c>
      <c r="J12" s="16">
        <v>9</v>
      </c>
      <c r="K12" s="16" t="s">
        <v>20</v>
      </c>
      <c r="L12" s="16">
        <v>8</v>
      </c>
      <c r="M12" s="16">
        <v>8</v>
      </c>
      <c r="P12" s="16">
        <v>8</v>
      </c>
      <c r="Q12" s="16" t="s">
        <v>34</v>
      </c>
      <c r="R12" s="16">
        <v>8</v>
      </c>
      <c r="S12" s="6">
        <v>8</v>
      </c>
    </row>
    <row r="13" spans="3:19">
      <c r="C13" s="16" t="s">
        <v>37</v>
      </c>
      <c r="D13" s="16" t="s">
        <v>15</v>
      </c>
      <c r="E13" s="11" t="s">
        <v>6</v>
      </c>
      <c r="F13" s="16">
        <v>1</v>
      </c>
      <c r="J13" s="16">
        <v>10</v>
      </c>
      <c r="K13" s="16" t="s">
        <v>17</v>
      </c>
      <c r="L13" s="16">
        <v>9</v>
      </c>
      <c r="M13" s="16">
        <v>9</v>
      </c>
      <c r="P13" s="16">
        <v>9</v>
      </c>
      <c r="Q13" s="16" t="s">
        <v>20</v>
      </c>
      <c r="R13" s="16">
        <v>8</v>
      </c>
      <c r="S13" s="18">
        <v>8</v>
      </c>
    </row>
    <row r="15" spans="9:13">
      <c r="I15" s="16" t="s">
        <v>18</v>
      </c>
      <c r="J15" s="16">
        <v>1</v>
      </c>
      <c r="K15" s="16" t="s">
        <v>19</v>
      </c>
      <c r="L15" s="16">
        <v>12</v>
      </c>
      <c r="M15" s="16">
        <v>11</v>
      </c>
    </row>
    <row r="16" spans="9:13">
      <c r="I16" s="16" t="s">
        <v>38</v>
      </c>
      <c r="J16" s="16">
        <v>13</v>
      </c>
      <c r="K16" s="16" t="s">
        <v>39</v>
      </c>
      <c r="L16" s="16">
        <v>12.5</v>
      </c>
      <c r="M16" s="16">
        <v>11.2</v>
      </c>
    </row>
    <row r="17" spans="2:21">
      <c r="B17" s="16" t="s">
        <v>18</v>
      </c>
      <c r="D17" s="16" t="s">
        <v>30</v>
      </c>
      <c r="E17" s="11" t="s">
        <v>6</v>
      </c>
      <c r="F17" s="16">
        <v>3</v>
      </c>
      <c r="P17" s="16">
        <v>7</v>
      </c>
      <c r="Q17" s="16" t="s">
        <v>27</v>
      </c>
      <c r="R17" s="16">
        <v>3</v>
      </c>
      <c r="S17" s="16">
        <v>3</v>
      </c>
      <c r="T17" s="16">
        <f>SUM(S17:S19)</f>
        <v>3</v>
      </c>
      <c r="U17" s="16">
        <f>T17/(T2+T10+T17+T21)*100</f>
        <v>4.31654676258993</v>
      </c>
    </row>
    <row r="18" spans="2:7">
      <c r="B18" s="16" t="s">
        <v>38</v>
      </c>
      <c r="D18" s="16" t="s">
        <v>25</v>
      </c>
      <c r="F18" s="16">
        <v>1</v>
      </c>
      <c r="G18" s="16">
        <v>1</v>
      </c>
    </row>
    <row r="21" spans="16:21">
      <c r="P21" s="16">
        <v>10</v>
      </c>
      <c r="Q21" s="16" t="s">
        <v>17</v>
      </c>
      <c r="R21" s="16">
        <v>9</v>
      </c>
      <c r="S21" s="16">
        <v>9</v>
      </c>
      <c r="T21" s="16">
        <f>SUM(S21:S22)</f>
        <v>9</v>
      </c>
      <c r="U21" s="16">
        <f>T21/(T2+T10+T17+T21)*100</f>
        <v>12.9496402877698</v>
      </c>
    </row>
    <row r="23" spans="15:19">
      <c r="O23" s="16" t="s">
        <v>38</v>
      </c>
      <c r="P23" s="16">
        <v>13</v>
      </c>
      <c r="Q23" s="16" t="s">
        <v>39</v>
      </c>
      <c r="R23" s="16">
        <v>12.5</v>
      </c>
      <c r="S23" s="16">
        <v>11.2</v>
      </c>
    </row>
    <row r="25" spans="9:14">
      <c r="I25" s="16" t="s">
        <v>40</v>
      </c>
      <c r="J25" s="16" t="s">
        <v>41</v>
      </c>
      <c r="K25" s="16" t="s">
        <v>42</v>
      </c>
      <c r="L25" s="16" t="s">
        <v>43</v>
      </c>
      <c r="M25" s="16" t="s">
        <v>44</v>
      </c>
      <c r="N25" s="16" t="s">
        <v>45</v>
      </c>
    </row>
    <row r="26" spans="6:14">
      <c r="F26" s="16" t="s">
        <v>46</v>
      </c>
      <c r="H26" t="s">
        <v>47</v>
      </c>
      <c r="I26" s="16">
        <v>40</v>
      </c>
      <c r="J26" s="16">
        <v>24</v>
      </c>
      <c r="K26" s="16">
        <v>10.5</v>
      </c>
      <c r="L26" s="16">
        <v>9</v>
      </c>
      <c r="M26" s="16">
        <f t="shared" ref="M26:M29" si="0">J26-L26</f>
        <v>15</v>
      </c>
      <c r="N26" s="16">
        <f t="shared" ref="N26:N29" si="1">M26/I26*100</f>
        <v>37.5</v>
      </c>
    </row>
    <row r="27" spans="8:14">
      <c r="H27" t="s">
        <v>48</v>
      </c>
      <c r="I27" s="16">
        <v>168</v>
      </c>
      <c r="J27" s="16">
        <v>64</v>
      </c>
      <c r="K27" s="16">
        <v>61</v>
      </c>
      <c r="L27" s="16">
        <v>58.5</v>
      </c>
      <c r="M27" s="16">
        <f t="shared" si="0"/>
        <v>5.5</v>
      </c>
      <c r="N27" s="16">
        <f t="shared" si="1"/>
        <v>3.27380952380952</v>
      </c>
    </row>
    <row r="28" ht="13" customHeight="1" spans="8:14">
      <c r="H28" t="s">
        <v>49</v>
      </c>
      <c r="I28" s="16">
        <v>496</v>
      </c>
      <c r="J28" s="16">
        <v>72</v>
      </c>
      <c r="K28" s="16">
        <v>73</v>
      </c>
      <c r="L28" s="16">
        <v>69.5</v>
      </c>
      <c r="M28" s="16">
        <f t="shared" si="0"/>
        <v>2.5</v>
      </c>
      <c r="N28" s="16">
        <f t="shared" si="1"/>
        <v>0.504032258064516</v>
      </c>
    </row>
    <row r="29" spans="8:14">
      <c r="H29" t="s">
        <v>50</v>
      </c>
      <c r="I29" s="16">
        <v>328</v>
      </c>
      <c r="J29" s="16">
        <v>72</v>
      </c>
      <c r="K29" s="16">
        <v>73</v>
      </c>
      <c r="L29" s="16">
        <v>69.5</v>
      </c>
      <c r="M29" s="16">
        <f t="shared" si="0"/>
        <v>2.5</v>
      </c>
      <c r="N29" s="16">
        <f t="shared" si="1"/>
        <v>0.76219512195122</v>
      </c>
    </row>
    <row r="30" spans="8:14">
      <c r="H30" t="s">
        <v>51</v>
      </c>
      <c r="I30" s="16">
        <v>184</v>
      </c>
      <c r="J30" s="16">
        <v>8</v>
      </c>
      <c r="K30" s="16">
        <v>8</v>
      </c>
      <c r="L30" s="16">
        <v>6</v>
      </c>
      <c r="M30" s="16">
        <f t="shared" ref="M30:M32" si="2">J30-L30</f>
        <v>2</v>
      </c>
      <c r="N30" s="16">
        <f t="shared" ref="N30:N32" si="3">M30/I30*100</f>
        <v>1.08695652173913</v>
      </c>
    </row>
    <row r="31" spans="8:14">
      <c r="H31" t="s">
        <v>52</v>
      </c>
      <c r="I31" s="16">
        <v>512</v>
      </c>
      <c r="J31" s="16">
        <v>80</v>
      </c>
      <c r="K31" s="16">
        <v>81</v>
      </c>
      <c r="L31" s="16">
        <v>75.5</v>
      </c>
      <c r="M31" s="16">
        <f t="shared" si="2"/>
        <v>4.5</v>
      </c>
      <c r="N31" s="16">
        <f t="shared" si="3"/>
        <v>0.87890625</v>
      </c>
    </row>
    <row r="32" spans="8:14">
      <c r="H32" t="s">
        <v>53</v>
      </c>
      <c r="I32" s="16">
        <v>24</v>
      </c>
      <c r="J32" s="16">
        <v>16</v>
      </c>
      <c r="K32" s="16">
        <v>9.5</v>
      </c>
      <c r="L32" s="16">
        <v>8</v>
      </c>
      <c r="M32" s="16">
        <f t="shared" si="2"/>
        <v>8</v>
      </c>
      <c r="N32" s="16">
        <f t="shared" si="3"/>
        <v>33.3333333333333</v>
      </c>
    </row>
    <row r="34" spans="6:14">
      <c r="F34" s="16" t="s">
        <v>54</v>
      </c>
      <c r="H34" t="s">
        <v>47</v>
      </c>
      <c r="I34" s="16">
        <v>40</v>
      </c>
      <c r="J34" s="16">
        <v>8</v>
      </c>
      <c r="K34" s="16">
        <v>2</v>
      </c>
      <c r="L34" s="16">
        <v>2</v>
      </c>
      <c r="M34" s="16">
        <f t="shared" ref="M34:M38" si="4">J34-L34</f>
        <v>6</v>
      </c>
      <c r="N34" s="16">
        <f t="shared" ref="N34:N38" si="5">M34/I34*100</f>
        <v>15</v>
      </c>
    </row>
    <row r="35" spans="8:14">
      <c r="H35" t="s">
        <v>48</v>
      </c>
      <c r="I35" s="16">
        <v>168</v>
      </c>
      <c r="J35" s="16">
        <v>8</v>
      </c>
      <c r="K35" s="16">
        <v>2</v>
      </c>
      <c r="L35" s="16">
        <v>2</v>
      </c>
      <c r="M35" s="16">
        <f t="shared" si="4"/>
        <v>6</v>
      </c>
      <c r="N35" s="16">
        <f t="shared" si="5"/>
        <v>3.57142857142857</v>
      </c>
    </row>
    <row r="36" spans="8:14">
      <c r="H36" t="s">
        <v>49</v>
      </c>
      <c r="I36" s="16">
        <v>496</v>
      </c>
      <c r="J36" s="16">
        <v>8</v>
      </c>
      <c r="K36" s="16">
        <v>2</v>
      </c>
      <c r="L36" s="16">
        <v>2</v>
      </c>
      <c r="M36" s="16">
        <f t="shared" si="4"/>
        <v>6</v>
      </c>
      <c r="N36" s="16">
        <f t="shared" si="5"/>
        <v>1.20967741935484</v>
      </c>
    </row>
    <row r="37" spans="8:14">
      <c r="H37" t="s">
        <v>50</v>
      </c>
      <c r="I37" s="16">
        <v>328</v>
      </c>
      <c r="J37" s="16">
        <v>8</v>
      </c>
      <c r="K37" s="16">
        <v>2</v>
      </c>
      <c r="L37" s="16">
        <v>2</v>
      </c>
      <c r="M37" s="16">
        <f t="shared" si="4"/>
        <v>6</v>
      </c>
      <c r="N37" s="16">
        <f t="shared" si="5"/>
        <v>1.82926829268293</v>
      </c>
    </row>
    <row r="38" spans="8:14">
      <c r="H38" t="s">
        <v>55</v>
      </c>
      <c r="I38" s="16">
        <v>336</v>
      </c>
      <c r="J38" s="16">
        <v>8</v>
      </c>
      <c r="K38" s="16">
        <v>2</v>
      </c>
      <c r="L38" s="16">
        <v>2</v>
      </c>
      <c r="M38" s="16">
        <f t="shared" si="4"/>
        <v>6</v>
      </c>
      <c r="N38" s="16">
        <f t="shared" si="5"/>
        <v>1.78571428571429</v>
      </c>
    </row>
    <row r="40" spans="6:14">
      <c r="F40" s="16" t="s">
        <v>56</v>
      </c>
      <c r="H40" t="s">
        <v>47</v>
      </c>
      <c r="I40" s="16">
        <v>40</v>
      </c>
      <c r="J40" s="16">
        <v>8</v>
      </c>
      <c r="K40" s="16">
        <v>1.5</v>
      </c>
      <c r="L40" s="16">
        <v>1</v>
      </c>
      <c r="M40" s="16">
        <f t="shared" ref="M40:M42" si="6">J40-L40</f>
        <v>7</v>
      </c>
      <c r="N40" s="16">
        <f t="shared" ref="N40:N42" si="7">M40/I40*100</f>
        <v>17.5</v>
      </c>
    </row>
    <row r="41" spans="8:14">
      <c r="H41" t="s">
        <v>48</v>
      </c>
      <c r="I41" s="16">
        <v>168</v>
      </c>
      <c r="J41" s="16">
        <v>24</v>
      </c>
      <c r="K41" s="16">
        <v>5.61</v>
      </c>
      <c r="L41" s="16">
        <v>4.01</v>
      </c>
      <c r="M41" s="16">
        <f t="shared" si="6"/>
        <v>19.99</v>
      </c>
      <c r="N41" s="16">
        <f t="shared" si="7"/>
        <v>11.8988095238095</v>
      </c>
    </row>
    <row r="42" spans="8:14">
      <c r="H42" t="s">
        <v>49</v>
      </c>
      <c r="I42" s="16">
        <v>496</v>
      </c>
      <c r="J42" s="16">
        <v>208</v>
      </c>
      <c r="K42" s="16">
        <v>31.5</v>
      </c>
      <c r="L42" s="16">
        <v>24.4</v>
      </c>
      <c r="M42" s="16">
        <f t="shared" si="6"/>
        <v>183.6</v>
      </c>
      <c r="N42" s="16">
        <f t="shared" si="7"/>
        <v>37.0161290322581</v>
      </c>
    </row>
    <row r="44" spans="6:14">
      <c r="F44" s="16" t="s">
        <v>54</v>
      </c>
      <c r="H44" t="s">
        <v>47</v>
      </c>
      <c r="I44" s="16">
        <v>168</v>
      </c>
      <c r="J44" s="16">
        <v>0</v>
      </c>
      <c r="K44" s="16">
        <v>2</v>
      </c>
      <c r="L44" s="16">
        <v>2</v>
      </c>
      <c r="M44" s="16">
        <v>0</v>
      </c>
      <c r="N44" s="16">
        <f>M44/I44*100</f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N7"/>
  <sheetViews>
    <sheetView workbookViewId="0">
      <selection activeCell="G17" sqref="G17"/>
    </sheetView>
  </sheetViews>
  <sheetFormatPr defaultColWidth="8.88888888888889" defaultRowHeight="14.4" outlineLevelRow="6"/>
  <cols>
    <col min="6" max="6" width="22" customWidth="1"/>
    <col min="12" max="12" width="12.8888888888889" style="20"/>
  </cols>
  <sheetData>
    <row r="1" spans="6:14">
      <c r="F1" s="16" t="s">
        <v>5</v>
      </c>
      <c r="G1" s="11" t="s">
        <v>6</v>
      </c>
      <c r="I1" t="s">
        <v>6</v>
      </c>
      <c r="J1">
        <v>3</v>
      </c>
      <c r="L1" s="20">
        <f>J1/7*100</f>
        <v>42.8571428571429</v>
      </c>
      <c r="N1">
        <v>42.86</v>
      </c>
    </row>
    <row r="2" spans="6:14">
      <c r="F2" s="16" t="s">
        <v>9</v>
      </c>
      <c r="G2" s="17" t="s">
        <v>10</v>
      </c>
      <c r="I2" t="s">
        <v>10</v>
      </c>
      <c r="J2">
        <v>2</v>
      </c>
      <c r="L2" s="20">
        <f>J2/7*100</f>
        <v>28.5714285714286</v>
      </c>
      <c r="N2">
        <v>28.57</v>
      </c>
    </row>
    <row r="3" ht="15" customHeight="1" spans="6:14">
      <c r="F3" s="16" t="s">
        <v>13</v>
      </c>
      <c r="G3" s="17" t="s">
        <v>10</v>
      </c>
      <c r="I3" t="s">
        <v>26</v>
      </c>
      <c r="J3">
        <v>1</v>
      </c>
      <c r="L3" s="20">
        <f>J3/7*100</f>
        <v>14.2857142857143</v>
      </c>
      <c r="N3">
        <v>14.29</v>
      </c>
    </row>
    <row r="4" spans="6:14">
      <c r="F4" s="16" t="s">
        <v>21</v>
      </c>
      <c r="G4" s="18" t="s">
        <v>22</v>
      </c>
      <c r="I4" t="s">
        <v>22</v>
      </c>
      <c r="J4">
        <v>1</v>
      </c>
      <c r="L4" s="20">
        <f>J4/7*100</f>
        <v>14.2857142857143</v>
      </c>
      <c r="N4">
        <v>14.29</v>
      </c>
    </row>
    <row r="5" spans="6:7">
      <c r="F5" s="16" t="s">
        <v>25</v>
      </c>
      <c r="G5" s="19" t="s">
        <v>26</v>
      </c>
    </row>
    <row r="6" spans="6:7">
      <c r="F6" s="16" t="s">
        <v>36</v>
      </c>
      <c r="G6" s="11" t="s">
        <v>6</v>
      </c>
    </row>
    <row r="7" spans="6:7">
      <c r="F7" s="16" t="s">
        <v>15</v>
      </c>
      <c r="G7" s="11" t="s">
        <v>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O8"/>
  <sheetViews>
    <sheetView workbookViewId="0">
      <selection activeCell="O1" sqref="O$1:O$1048576"/>
    </sheetView>
  </sheetViews>
  <sheetFormatPr defaultColWidth="8.88888888888889" defaultRowHeight="14.4" outlineLevelRow="7"/>
  <cols>
    <col min="8" max="8" width="16.6666666666667" customWidth="1"/>
    <col min="15" max="15" width="12.8888888888889" style="15"/>
  </cols>
  <sheetData>
    <row r="1" spans="8:15">
      <c r="H1" s="16"/>
      <c r="I1" s="16" t="s">
        <v>57</v>
      </c>
      <c r="J1" s="16" t="s">
        <v>0</v>
      </c>
      <c r="K1" s="16" t="s">
        <v>1</v>
      </c>
      <c r="L1" t="s">
        <v>6</v>
      </c>
      <c r="M1">
        <v>4.57</v>
      </c>
      <c r="O1" s="15">
        <f>M1/10.07*100</f>
        <v>45.382323733863</v>
      </c>
    </row>
    <row r="2" spans="8:15">
      <c r="H2" s="16" t="s">
        <v>9</v>
      </c>
      <c r="I2" s="17" t="s">
        <v>10</v>
      </c>
      <c r="J2" s="16">
        <v>1</v>
      </c>
      <c r="K2" s="16">
        <v>1</v>
      </c>
      <c r="L2" t="s">
        <v>10</v>
      </c>
      <c r="M2">
        <v>2</v>
      </c>
      <c r="O2" s="15">
        <f>M2/10.07*100</f>
        <v>19.8609731876862</v>
      </c>
    </row>
    <row r="3" spans="8:15">
      <c r="H3" s="16" t="s">
        <v>13</v>
      </c>
      <c r="I3" s="17" t="s">
        <v>10</v>
      </c>
      <c r="J3" s="16">
        <v>1</v>
      </c>
      <c r="K3" s="16">
        <v>1</v>
      </c>
      <c r="L3" t="s">
        <v>26</v>
      </c>
      <c r="M3">
        <v>2.5</v>
      </c>
      <c r="O3" s="15">
        <f>M3/10.07*100</f>
        <v>24.8262164846077</v>
      </c>
    </row>
    <row r="4" spans="8:15">
      <c r="H4" s="16" t="s">
        <v>21</v>
      </c>
      <c r="I4" s="18" t="s">
        <v>22</v>
      </c>
      <c r="J4" s="16">
        <v>1</v>
      </c>
      <c r="K4" s="16">
        <v>1</v>
      </c>
      <c r="L4" t="s">
        <v>22</v>
      </c>
      <c r="M4">
        <v>1</v>
      </c>
      <c r="O4" s="15">
        <f>M4/10.07*100</f>
        <v>9.9304865938431</v>
      </c>
    </row>
    <row r="5" spans="8:11">
      <c r="H5" s="16" t="s">
        <v>5</v>
      </c>
      <c r="I5" s="11" t="s">
        <v>6</v>
      </c>
      <c r="J5" s="16">
        <v>1</v>
      </c>
      <c r="K5" s="16">
        <v>1</v>
      </c>
    </row>
    <row r="6" spans="8:11">
      <c r="H6" s="16" t="s">
        <v>5</v>
      </c>
      <c r="I6" s="11" t="s">
        <v>6</v>
      </c>
      <c r="J6" s="16">
        <v>2.93</v>
      </c>
      <c r="K6" s="16">
        <v>1.57</v>
      </c>
    </row>
    <row r="7" spans="8:11">
      <c r="H7" s="16" t="s">
        <v>36</v>
      </c>
      <c r="I7" s="11" t="s">
        <v>6</v>
      </c>
      <c r="J7" s="16">
        <v>2.5</v>
      </c>
      <c r="K7" s="16">
        <v>2</v>
      </c>
    </row>
    <row r="8" spans="8:11">
      <c r="H8" s="16" t="s">
        <v>25</v>
      </c>
      <c r="I8" s="19" t="s">
        <v>26</v>
      </c>
      <c r="J8" s="16">
        <v>3</v>
      </c>
      <c r="K8" s="16">
        <v>2.5</v>
      </c>
    </row>
  </sheetData>
  <sortState ref="H2:K8">
    <sortCondition ref="I2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$A1:$XFD1048576"/>
    </sheetView>
  </sheetViews>
  <sheetFormatPr defaultColWidth="8.88888888888889" defaultRowHeight="14.4" outlineLevelCol="5"/>
  <cols>
    <col min="1" max="2" width="8.88888888888889" style="3"/>
    <col min="3" max="3" width="24.6666666666667" style="3" customWidth="1"/>
    <col min="4" max="4" width="23.8888888888889" style="3" customWidth="1"/>
    <col min="5" max="5" width="8.88888888888889" style="1"/>
    <col min="6" max="6" width="16" style="1" customWidth="1"/>
    <col min="7" max="16384" width="8.88888888888889" style="1"/>
  </cols>
  <sheetData>
    <row r="1" s="1" customFormat="1" spans="1:6">
      <c r="A1" s="3"/>
      <c r="B1" s="3" t="s">
        <v>58</v>
      </c>
      <c r="C1" s="3" t="s">
        <v>59</v>
      </c>
      <c r="D1" s="3" t="s">
        <v>60</v>
      </c>
      <c r="E1" s="3" t="s">
        <v>61</v>
      </c>
      <c r="F1" s="1" t="s">
        <v>2</v>
      </c>
    </row>
    <row r="2" s="2" customFormat="1" spans="1:6">
      <c r="A2" s="3">
        <v>19907</v>
      </c>
      <c r="B2" s="3">
        <v>15510</v>
      </c>
      <c r="C2" s="1" t="s">
        <v>17</v>
      </c>
      <c r="D2" s="3" t="s">
        <v>62</v>
      </c>
      <c r="E2" s="1">
        <v>100</v>
      </c>
      <c r="F2" s="5">
        <v>45022.4297685185</v>
      </c>
    </row>
    <row r="3" s="2" customFormat="1" spans="1:6">
      <c r="A3" s="3">
        <v>19913</v>
      </c>
      <c r="B3" s="3">
        <v>15460</v>
      </c>
      <c r="C3" s="10" t="s">
        <v>23</v>
      </c>
      <c r="D3" s="9" t="s">
        <v>63</v>
      </c>
      <c r="E3" s="10">
        <v>100</v>
      </c>
      <c r="F3" s="8">
        <v>45063.4297685185</v>
      </c>
    </row>
    <row r="4" s="2" customFormat="1" spans="1:6">
      <c r="A4" s="4">
        <v>19901</v>
      </c>
      <c r="B4" s="4">
        <v>15460</v>
      </c>
      <c r="C4" s="10" t="s">
        <v>23</v>
      </c>
      <c r="D4" s="9" t="s">
        <v>64</v>
      </c>
      <c r="E4" s="10">
        <v>100</v>
      </c>
      <c r="F4" s="5">
        <v>45062.4297685185</v>
      </c>
    </row>
    <row r="5" s="2" customFormat="1" spans="1:6">
      <c r="A5" s="3">
        <v>19902</v>
      </c>
      <c r="B5" s="3">
        <v>15460</v>
      </c>
      <c r="C5" s="10" t="s">
        <v>23</v>
      </c>
      <c r="D5" s="9" t="s">
        <v>65</v>
      </c>
      <c r="E5" s="10">
        <v>100</v>
      </c>
      <c r="F5" s="5">
        <v>45061.4297685185</v>
      </c>
    </row>
    <row r="6" s="1" customFormat="1" spans="1:6">
      <c r="A6" s="4">
        <v>19903</v>
      </c>
      <c r="B6" s="4">
        <v>15460</v>
      </c>
      <c r="C6" s="10" t="s">
        <v>23</v>
      </c>
      <c r="D6" s="9" t="s">
        <v>66</v>
      </c>
      <c r="E6" s="10">
        <v>105</v>
      </c>
      <c r="F6" s="8">
        <v>45061.4297685185</v>
      </c>
    </row>
    <row r="7" s="1" customFormat="1" spans="1:6">
      <c r="A7" s="4">
        <v>19915</v>
      </c>
      <c r="B7" s="4">
        <v>15460</v>
      </c>
      <c r="C7" s="10" t="s">
        <v>23</v>
      </c>
      <c r="D7" s="9" t="s">
        <v>62</v>
      </c>
      <c r="E7" s="10">
        <v>110</v>
      </c>
      <c r="F7" s="5">
        <v>45061.4297685185</v>
      </c>
    </row>
    <row r="8" s="1" customFormat="1" spans="1:6">
      <c r="A8" s="3">
        <v>19916</v>
      </c>
      <c r="B8" s="3">
        <v>15460</v>
      </c>
      <c r="C8" s="10" t="s">
        <v>23</v>
      </c>
      <c r="D8" s="9" t="s">
        <v>67</v>
      </c>
      <c r="E8" s="10">
        <v>103.75</v>
      </c>
      <c r="F8" s="5">
        <v>45061.4297685185</v>
      </c>
    </row>
    <row r="9" s="2" customFormat="1" spans="1:6">
      <c r="A9" s="3">
        <v>19910</v>
      </c>
      <c r="B9" s="3">
        <v>15460</v>
      </c>
      <c r="C9" s="10" t="s">
        <v>23</v>
      </c>
      <c r="D9" s="9" t="s">
        <v>68</v>
      </c>
      <c r="E9" s="10">
        <v>104</v>
      </c>
      <c r="F9" s="5">
        <v>45052.4297685185</v>
      </c>
    </row>
    <row r="10" s="2" customFormat="1" spans="1:6">
      <c r="A10" s="4">
        <v>19911</v>
      </c>
      <c r="B10" s="4">
        <v>15460</v>
      </c>
      <c r="C10" s="10" t="s">
        <v>23</v>
      </c>
      <c r="D10" s="9" t="s">
        <v>69</v>
      </c>
      <c r="E10" s="10">
        <v>103</v>
      </c>
      <c r="F10" s="5">
        <v>45049.4297685185</v>
      </c>
    </row>
    <row r="11" s="1" customFormat="1" spans="1:6">
      <c r="A11" s="3">
        <v>19912</v>
      </c>
      <c r="B11" s="3">
        <v>15460</v>
      </c>
      <c r="C11" s="10" t="s">
        <v>23</v>
      </c>
      <c r="D11" s="9" t="s">
        <v>67</v>
      </c>
      <c r="E11" s="10">
        <v>102.27</v>
      </c>
      <c r="F11" s="5">
        <v>45049.4297685185</v>
      </c>
    </row>
    <row r="12" s="1" customFormat="1" spans="1:6">
      <c r="A12" s="3">
        <v>19904</v>
      </c>
      <c r="B12" s="3">
        <v>15460</v>
      </c>
      <c r="C12" s="10" t="s">
        <v>23</v>
      </c>
      <c r="D12" s="9" t="s">
        <v>62</v>
      </c>
      <c r="E12" s="10">
        <v>101</v>
      </c>
      <c r="F12" s="5">
        <v>45047.4297685185</v>
      </c>
    </row>
    <row r="13" s="1" customFormat="1" spans="1:6">
      <c r="A13" s="3">
        <v>19905</v>
      </c>
      <c r="B13" s="3">
        <v>15460</v>
      </c>
      <c r="C13" s="10" t="s">
        <v>23</v>
      </c>
      <c r="D13" s="9" t="s">
        <v>64</v>
      </c>
      <c r="E13" s="10">
        <v>100</v>
      </c>
      <c r="F13" s="5">
        <v>45046.4297685185</v>
      </c>
    </row>
    <row r="14" s="1" customFormat="1" spans="1:6">
      <c r="A14" s="3">
        <v>19906</v>
      </c>
      <c r="B14" s="3">
        <v>15399</v>
      </c>
      <c r="C14" s="1" t="s">
        <v>20</v>
      </c>
      <c r="D14" s="3" t="s">
        <v>64</v>
      </c>
      <c r="E14" s="1">
        <v>100</v>
      </c>
      <c r="F14" s="5">
        <v>45031.4297685185</v>
      </c>
    </row>
    <row r="15" s="1" customFormat="1" spans="1:6">
      <c r="A15" s="3">
        <v>19908</v>
      </c>
      <c r="B15" s="3">
        <v>15425</v>
      </c>
      <c r="C15" s="1" t="s">
        <v>15</v>
      </c>
      <c r="D15" s="4" t="s">
        <v>64</v>
      </c>
      <c r="E15" s="2">
        <v>90</v>
      </c>
      <c r="F15" s="8">
        <v>45061.4297685185</v>
      </c>
    </row>
    <row r="16" s="1" customFormat="1" spans="1:6">
      <c r="A16" s="3">
        <v>19900</v>
      </c>
      <c r="B16" s="3">
        <v>15284</v>
      </c>
      <c r="C16" s="12" t="s">
        <v>27</v>
      </c>
      <c r="D16" s="11" t="s">
        <v>64</v>
      </c>
      <c r="E16" s="12">
        <v>90</v>
      </c>
      <c r="F16" s="5">
        <v>45061.4297685185</v>
      </c>
    </row>
    <row r="17" s="1" customFormat="1" spans="1:6">
      <c r="A17" s="3">
        <v>19899</v>
      </c>
      <c r="B17" s="3">
        <v>15284</v>
      </c>
      <c r="C17" s="12" t="s">
        <v>27</v>
      </c>
      <c r="D17" s="11" t="s">
        <v>64</v>
      </c>
      <c r="E17" s="12">
        <v>100</v>
      </c>
      <c r="F17" s="5">
        <v>45052.4297685185</v>
      </c>
    </row>
    <row r="18" s="1" customFormat="1" spans="1:6">
      <c r="A18" s="3">
        <v>19909</v>
      </c>
      <c r="B18" s="3">
        <v>13915</v>
      </c>
      <c r="C18" s="1" t="s">
        <v>11</v>
      </c>
      <c r="D18" s="4" t="s">
        <v>64</v>
      </c>
      <c r="E18" s="1">
        <v>200</v>
      </c>
      <c r="F18" s="5">
        <v>45061.4297685185</v>
      </c>
    </row>
    <row r="19" s="1" customFormat="1" spans="1:6">
      <c r="A19" s="3">
        <v>19896</v>
      </c>
      <c r="B19" s="3">
        <v>15500</v>
      </c>
      <c r="C19" s="13" t="s">
        <v>33</v>
      </c>
      <c r="D19" s="14" t="s">
        <v>64</v>
      </c>
      <c r="E19" s="13">
        <v>100</v>
      </c>
      <c r="F19" s="8">
        <v>45063.4297685185</v>
      </c>
    </row>
    <row r="20" s="1" customFormat="1" spans="1:6">
      <c r="A20" s="4">
        <v>19897</v>
      </c>
      <c r="B20" s="4">
        <v>15500</v>
      </c>
      <c r="C20" s="13" t="s">
        <v>33</v>
      </c>
      <c r="D20" s="14" t="s">
        <v>64</v>
      </c>
      <c r="E20" s="13">
        <v>50</v>
      </c>
      <c r="F20" s="8">
        <v>45062.4297685185</v>
      </c>
    </row>
    <row r="21" s="1" customFormat="1" spans="1:6">
      <c r="A21" s="4">
        <v>19898</v>
      </c>
      <c r="B21" s="4">
        <v>15499</v>
      </c>
      <c r="C21" s="1" t="s">
        <v>30</v>
      </c>
      <c r="D21" s="4" t="s">
        <v>64</v>
      </c>
      <c r="E21" s="2">
        <v>100</v>
      </c>
      <c r="F21" s="8">
        <v>45062.4297685185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$A1:$XFD1048576"/>
    </sheetView>
  </sheetViews>
  <sheetFormatPr defaultColWidth="8.88888888888889" defaultRowHeight="14.4" outlineLevelCol="5"/>
  <cols>
    <col min="1" max="2" width="8.88888888888889" style="3"/>
    <col min="3" max="3" width="24.6666666666667" style="3" customWidth="1"/>
    <col min="4" max="4" width="23.8888888888889" style="3" customWidth="1"/>
    <col min="5" max="5" width="8.88888888888889" style="1"/>
    <col min="6" max="6" width="16" style="1" customWidth="1"/>
    <col min="7" max="16384" width="8.88888888888889" style="1"/>
  </cols>
  <sheetData>
    <row r="1" s="1" customFormat="1" spans="1:6">
      <c r="A1" s="3"/>
      <c r="B1" s="3" t="s">
        <v>58</v>
      </c>
      <c r="C1" s="3" t="s">
        <v>59</v>
      </c>
      <c r="D1" s="3" t="s">
        <v>60</v>
      </c>
      <c r="E1" s="3" t="s">
        <v>61</v>
      </c>
      <c r="F1" s="1" t="s">
        <v>2</v>
      </c>
    </row>
    <row r="2" s="2" customFormat="1" spans="1:6">
      <c r="A2" s="4">
        <v>19898</v>
      </c>
      <c r="B2" s="4">
        <v>15499</v>
      </c>
      <c r="C2" s="1" t="s">
        <v>30</v>
      </c>
      <c r="D2" s="4" t="s">
        <v>64</v>
      </c>
      <c r="E2" s="2">
        <v>100</v>
      </c>
      <c r="F2" s="8">
        <v>45062.4297685185</v>
      </c>
    </row>
    <row r="3" s="2" customFormat="1" spans="1:6">
      <c r="A3" s="3">
        <v>19896</v>
      </c>
      <c r="B3" s="3">
        <v>15500</v>
      </c>
      <c r="C3" s="13" t="s">
        <v>33</v>
      </c>
      <c r="D3" s="14" t="s">
        <v>64</v>
      </c>
      <c r="E3" s="13">
        <v>100</v>
      </c>
      <c r="F3" s="8">
        <v>45063.4297685185</v>
      </c>
    </row>
    <row r="4" s="2" customFormat="1" spans="1:6">
      <c r="A4" s="4">
        <v>19897</v>
      </c>
      <c r="B4" s="4">
        <v>15500</v>
      </c>
      <c r="C4" s="13" t="s">
        <v>33</v>
      </c>
      <c r="D4" s="14" t="s">
        <v>64</v>
      </c>
      <c r="E4" s="13">
        <v>50</v>
      </c>
      <c r="F4" s="8">
        <v>45062.4297685185</v>
      </c>
    </row>
    <row r="5" s="2" customFormat="1" spans="1:6">
      <c r="A5" s="3">
        <v>19909</v>
      </c>
      <c r="B5" s="3">
        <v>13915</v>
      </c>
      <c r="C5" s="1" t="s">
        <v>11</v>
      </c>
      <c r="D5" s="4" t="s">
        <v>64</v>
      </c>
      <c r="E5" s="1">
        <v>200</v>
      </c>
      <c r="F5" s="5">
        <v>45061.4297685185</v>
      </c>
    </row>
    <row r="6" s="1" customFormat="1" spans="1:6">
      <c r="A6" s="3">
        <v>19900</v>
      </c>
      <c r="B6" s="3">
        <v>15284</v>
      </c>
      <c r="C6" s="12" t="s">
        <v>27</v>
      </c>
      <c r="D6" s="11" t="s">
        <v>64</v>
      </c>
      <c r="E6" s="12">
        <v>90</v>
      </c>
      <c r="F6" s="5">
        <v>45061.4297685185</v>
      </c>
    </row>
    <row r="7" s="1" customFormat="1" spans="1:6">
      <c r="A7" s="3">
        <v>19899</v>
      </c>
      <c r="B7" s="3">
        <v>15284</v>
      </c>
      <c r="C7" s="12" t="s">
        <v>27</v>
      </c>
      <c r="D7" s="11" t="s">
        <v>64</v>
      </c>
      <c r="E7" s="12">
        <v>100</v>
      </c>
      <c r="F7" s="5">
        <v>45052.4297685185</v>
      </c>
    </row>
    <row r="8" s="1" customFormat="1" spans="1:6">
      <c r="A8" s="3">
        <v>19908</v>
      </c>
      <c r="B8" s="3">
        <v>15425</v>
      </c>
      <c r="C8" s="1" t="s">
        <v>15</v>
      </c>
      <c r="D8" s="4" t="s">
        <v>64</v>
      </c>
      <c r="E8" s="2">
        <v>90</v>
      </c>
      <c r="F8" s="8">
        <v>45061.4297685185</v>
      </c>
    </row>
    <row r="9" s="2" customFormat="1" spans="1:6">
      <c r="A9" s="3">
        <v>19906</v>
      </c>
      <c r="B9" s="3">
        <v>15399</v>
      </c>
      <c r="C9" s="1" t="s">
        <v>20</v>
      </c>
      <c r="D9" s="3" t="s">
        <v>64</v>
      </c>
      <c r="E9" s="1">
        <v>100</v>
      </c>
      <c r="F9" s="5">
        <v>45031.4297685185</v>
      </c>
    </row>
    <row r="10" s="2" customFormat="1" spans="1:6">
      <c r="A10" s="3">
        <v>19913</v>
      </c>
      <c r="B10" s="3">
        <v>15460</v>
      </c>
      <c r="C10" s="10" t="s">
        <v>23</v>
      </c>
      <c r="D10" s="9" t="s">
        <v>63</v>
      </c>
      <c r="E10" s="10">
        <v>100</v>
      </c>
      <c r="F10" s="8">
        <v>45063.4297685185</v>
      </c>
    </row>
    <row r="11" s="1" customFormat="1" spans="1:6">
      <c r="A11" s="4">
        <v>19901</v>
      </c>
      <c r="B11" s="4">
        <v>15460</v>
      </c>
      <c r="C11" s="10" t="s">
        <v>23</v>
      </c>
      <c r="D11" s="9" t="s">
        <v>64</v>
      </c>
      <c r="E11" s="10">
        <v>100</v>
      </c>
      <c r="F11" s="5">
        <v>45062.4297685185</v>
      </c>
    </row>
    <row r="12" s="1" customFormat="1" spans="1:6">
      <c r="A12" s="3">
        <v>19902</v>
      </c>
      <c r="B12" s="3">
        <v>15460</v>
      </c>
      <c r="C12" s="10" t="s">
        <v>23</v>
      </c>
      <c r="D12" s="9" t="s">
        <v>65</v>
      </c>
      <c r="E12" s="10">
        <v>100</v>
      </c>
      <c r="F12" s="5">
        <v>45061.4297685185</v>
      </c>
    </row>
    <row r="13" s="1" customFormat="1" spans="1:6">
      <c r="A13" s="4">
        <v>19903</v>
      </c>
      <c r="B13" s="4">
        <v>15460</v>
      </c>
      <c r="C13" s="10" t="s">
        <v>23</v>
      </c>
      <c r="D13" s="9" t="s">
        <v>66</v>
      </c>
      <c r="E13" s="10">
        <v>105</v>
      </c>
      <c r="F13" s="8">
        <v>45061.4297685185</v>
      </c>
    </row>
    <row r="14" s="1" customFormat="1" spans="1:6">
      <c r="A14" s="4">
        <v>19915</v>
      </c>
      <c r="B14" s="4">
        <v>15460</v>
      </c>
      <c r="C14" s="10" t="s">
        <v>23</v>
      </c>
      <c r="D14" s="9" t="s">
        <v>62</v>
      </c>
      <c r="E14" s="10">
        <v>110</v>
      </c>
      <c r="F14" s="5">
        <v>45061.4297685185</v>
      </c>
    </row>
    <row r="15" s="1" customFormat="1" spans="1:6">
      <c r="A15" s="3">
        <v>19916</v>
      </c>
      <c r="B15" s="3">
        <v>15460</v>
      </c>
      <c r="C15" s="10" t="s">
        <v>23</v>
      </c>
      <c r="D15" s="9" t="s">
        <v>67</v>
      </c>
      <c r="E15" s="10">
        <v>103.75</v>
      </c>
      <c r="F15" s="5">
        <v>45061.4297685185</v>
      </c>
    </row>
    <row r="16" s="1" customFormat="1" spans="1:6">
      <c r="A16" s="3">
        <v>19910</v>
      </c>
      <c r="B16" s="3">
        <v>15460</v>
      </c>
      <c r="C16" s="10" t="s">
        <v>23</v>
      </c>
      <c r="D16" s="9" t="s">
        <v>68</v>
      </c>
      <c r="E16" s="10">
        <v>104</v>
      </c>
      <c r="F16" s="5">
        <v>45052.4297685185</v>
      </c>
    </row>
    <row r="17" s="1" customFormat="1" spans="1:6">
      <c r="A17" s="4">
        <v>19911</v>
      </c>
      <c r="B17" s="4">
        <v>15460</v>
      </c>
      <c r="C17" s="10" t="s">
        <v>23</v>
      </c>
      <c r="D17" s="9" t="s">
        <v>69</v>
      </c>
      <c r="E17" s="10">
        <v>103</v>
      </c>
      <c r="F17" s="5">
        <v>45049.4297685185</v>
      </c>
    </row>
    <row r="18" s="1" customFormat="1" spans="1:6">
      <c r="A18" s="3">
        <v>19912</v>
      </c>
      <c r="B18" s="3">
        <v>15460</v>
      </c>
      <c r="C18" s="10" t="s">
        <v>23</v>
      </c>
      <c r="D18" s="9" t="s">
        <v>67</v>
      </c>
      <c r="E18" s="10">
        <v>102.27</v>
      </c>
      <c r="F18" s="5">
        <v>45049.4297685185</v>
      </c>
    </row>
    <row r="19" s="1" customFormat="1" spans="1:6">
      <c r="A19" s="3">
        <v>19904</v>
      </c>
      <c r="B19" s="3">
        <v>15460</v>
      </c>
      <c r="C19" s="10" t="s">
        <v>23</v>
      </c>
      <c r="D19" s="9" t="s">
        <v>62</v>
      </c>
      <c r="E19" s="10">
        <v>101</v>
      </c>
      <c r="F19" s="5">
        <v>45047.4297685185</v>
      </c>
    </row>
    <row r="20" s="1" customFormat="1" spans="1:6">
      <c r="A20" s="3">
        <v>19905</v>
      </c>
      <c r="B20" s="3">
        <v>15460</v>
      </c>
      <c r="C20" s="10" t="s">
        <v>23</v>
      </c>
      <c r="D20" s="9" t="s">
        <v>64</v>
      </c>
      <c r="E20" s="10">
        <v>100</v>
      </c>
      <c r="F20" s="5">
        <v>45046.4297685185</v>
      </c>
    </row>
    <row r="21" s="1" customFormat="1" spans="1:6">
      <c r="A21" s="3">
        <v>19914</v>
      </c>
      <c r="B21" s="3">
        <v>15460</v>
      </c>
      <c r="C21" s="10" t="s">
        <v>23</v>
      </c>
      <c r="D21" s="9" t="s">
        <v>62</v>
      </c>
      <c r="E21" s="10">
        <v>100</v>
      </c>
      <c r="F21" s="5">
        <v>45016.4297685185</v>
      </c>
    </row>
    <row r="22" s="1" customFormat="1" spans="1:6">
      <c r="A22" s="3">
        <v>19907</v>
      </c>
      <c r="B22" s="3">
        <v>15510</v>
      </c>
      <c r="C22" s="1" t="s">
        <v>17</v>
      </c>
      <c r="D22" s="3" t="s">
        <v>62</v>
      </c>
      <c r="E22" s="1">
        <v>100</v>
      </c>
      <c r="F22" s="5">
        <v>45022.4297685185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$A1:$XFD1048576"/>
    </sheetView>
  </sheetViews>
  <sheetFormatPr defaultColWidth="8.88888888888889" defaultRowHeight="14.4" outlineLevelCol="5"/>
  <cols>
    <col min="1" max="2" width="8.88888888888889" style="3"/>
    <col min="3" max="3" width="24.6666666666667" style="3" customWidth="1"/>
    <col min="4" max="4" width="23.8888888888889" style="3" customWidth="1"/>
    <col min="5" max="5" width="8.88888888888889" style="1"/>
    <col min="6" max="6" width="16" style="1" customWidth="1"/>
    <col min="7" max="16384" width="8.88888888888889" style="1"/>
  </cols>
  <sheetData>
    <row r="1" s="1" customFormat="1" spans="1:6">
      <c r="A1" s="3"/>
      <c r="B1" s="3" t="s">
        <v>58</v>
      </c>
      <c r="C1" s="3" t="s">
        <v>59</v>
      </c>
      <c r="D1" s="3" t="s">
        <v>60</v>
      </c>
      <c r="E1" s="3" t="s">
        <v>61</v>
      </c>
      <c r="F1" s="1" t="s">
        <v>2</v>
      </c>
    </row>
    <row r="2" s="2" customFormat="1" spans="1:6">
      <c r="A2" s="3">
        <v>19916</v>
      </c>
      <c r="B2" s="3">
        <v>15460</v>
      </c>
      <c r="C2" s="2" t="s">
        <v>23</v>
      </c>
      <c r="D2" s="11" t="s">
        <v>67</v>
      </c>
      <c r="E2" s="12">
        <v>103.75</v>
      </c>
      <c r="F2" s="5">
        <v>45061.4297685185</v>
      </c>
    </row>
    <row r="3" s="2" customFormat="1" spans="1:6">
      <c r="A3" s="3">
        <v>19912</v>
      </c>
      <c r="B3" s="3">
        <v>15460</v>
      </c>
      <c r="C3" s="2" t="s">
        <v>23</v>
      </c>
      <c r="D3" s="11" t="s">
        <v>67</v>
      </c>
      <c r="E3" s="12">
        <v>102.27</v>
      </c>
      <c r="F3" s="5">
        <v>45049.4297685185</v>
      </c>
    </row>
    <row r="4" s="2" customFormat="1" spans="1:6">
      <c r="A4" s="4">
        <v>19903</v>
      </c>
      <c r="B4" s="4">
        <v>15460</v>
      </c>
      <c r="C4" s="2" t="s">
        <v>23</v>
      </c>
      <c r="D4" s="4" t="s">
        <v>66</v>
      </c>
      <c r="E4" s="2">
        <v>105</v>
      </c>
      <c r="F4" s="8">
        <v>45061.4297685185</v>
      </c>
    </row>
    <row r="5" s="2" customFormat="1" spans="1:6">
      <c r="A5" s="3">
        <v>19902</v>
      </c>
      <c r="B5" s="3">
        <v>15460</v>
      </c>
      <c r="C5" s="2" t="s">
        <v>23</v>
      </c>
      <c r="D5" s="4" t="s">
        <v>65</v>
      </c>
      <c r="E5" s="2">
        <v>100</v>
      </c>
      <c r="F5" s="5">
        <v>45061.4297685185</v>
      </c>
    </row>
    <row r="6" s="1" customFormat="1" spans="1:6">
      <c r="A6" s="3">
        <v>19907</v>
      </c>
      <c r="B6" s="3">
        <v>15510</v>
      </c>
      <c r="C6" s="1" t="s">
        <v>17</v>
      </c>
      <c r="D6" s="9" t="s">
        <v>62</v>
      </c>
      <c r="E6" s="10">
        <v>100</v>
      </c>
      <c r="F6" s="5">
        <v>45022.4297685185</v>
      </c>
    </row>
    <row r="7" s="1" customFormat="1" spans="1:6">
      <c r="A7" s="4">
        <v>19915</v>
      </c>
      <c r="B7" s="4">
        <v>15460</v>
      </c>
      <c r="C7" s="2" t="s">
        <v>23</v>
      </c>
      <c r="D7" s="9" t="s">
        <v>62</v>
      </c>
      <c r="E7" s="10">
        <v>110</v>
      </c>
      <c r="F7" s="5">
        <v>45061.4297685185</v>
      </c>
    </row>
    <row r="8" s="1" customFormat="1" spans="1:6">
      <c r="A8" s="3">
        <v>19904</v>
      </c>
      <c r="B8" s="3">
        <v>15460</v>
      </c>
      <c r="C8" s="2" t="s">
        <v>23</v>
      </c>
      <c r="D8" s="9" t="s">
        <v>62</v>
      </c>
      <c r="E8" s="10">
        <v>101</v>
      </c>
      <c r="F8" s="5">
        <v>45047.4297685185</v>
      </c>
    </row>
    <row r="9" s="2" customFormat="1" spans="1:6">
      <c r="A9" s="3">
        <v>19913</v>
      </c>
      <c r="B9" s="3">
        <v>15460</v>
      </c>
      <c r="C9" s="2" t="s">
        <v>23</v>
      </c>
      <c r="D9" s="4" t="s">
        <v>63</v>
      </c>
      <c r="E9" s="2">
        <v>100</v>
      </c>
      <c r="F9" s="8">
        <v>45063.4297685185</v>
      </c>
    </row>
    <row r="10" s="2" customFormat="1" spans="1:6">
      <c r="A10" s="4">
        <v>19901</v>
      </c>
      <c r="B10" s="4">
        <v>15460</v>
      </c>
      <c r="C10" s="2" t="s">
        <v>23</v>
      </c>
      <c r="D10" s="6" t="s">
        <v>64</v>
      </c>
      <c r="E10" s="7">
        <v>100</v>
      </c>
      <c r="F10" s="5">
        <v>45062.4297685185</v>
      </c>
    </row>
    <row r="11" s="1" customFormat="1" spans="1:6">
      <c r="A11" s="3">
        <v>19905</v>
      </c>
      <c r="B11" s="3">
        <v>15460</v>
      </c>
      <c r="C11" s="2" t="s">
        <v>23</v>
      </c>
      <c r="D11" s="6" t="s">
        <v>64</v>
      </c>
      <c r="E11" s="7">
        <v>100</v>
      </c>
      <c r="F11" s="5">
        <v>45046.4297685185</v>
      </c>
    </row>
    <row r="12" s="1" customFormat="1" spans="1:6">
      <c r="A12" s="3">
        <v>19906</v>
      </c>
      <c r="B12" s="3">
        <v>15399</v>
      </c>
      <c r="C12" s="1" t="s">
        <v>20</v>
      </c>
      <c r="D12" s="6" t="s">
        <v>64</v>
      </c>
      <c r="E12" s="7">
        <v>100</v>
      </c>
      <c r="F12" s="5">
        <v>45031.4297685185</v>
      </c>
    </row>
    <row r="13" s="1" customFormat="1" spans="1:6">
      <c r="A13" s="3">
        <v>19908</v>
      </c>
      <c r="B13" s="3">
        <v>15425</v>
      </c>
      <c r="C13" s="1" t="s">
        <v>15</v>
      </c>
      <c r="D13" s="6" t="s">
        <v>64</v>
      </c>
      <c r="E13" s="7">
        <v>90</v>
      </c>
      <c r="F13" s="8">
        <v>45061.4297685185</v>
      </c>
    </row>
    <row r="14" s="1" customFormat="1" spans="1:6">
      <c r="A14" s="3">
        <v>19900</v>
      </c>
      <c r="B14" s="3">
        <v>15284</v>
      </c>
      <c r="C14" s="2" t="s">
        <v>27</v>
      </c>
      <c r="D14" s="6" t="s">
        <v>64</v>
      </c>
      <c r="E14" s="7">
        <v>90</v>
      </c>
      <c r="F14" s="5">
        <v>45061.4297685185</v>
      </c>
    </row>
    <row r="15" s="1" customFormat="1" spans="1:6">
      <c r="A15" s="3">
        <v>19899</v>
      </c>
      <c r="B15" s="3">
        <v>15284</v>
      </c>
      <c r="C15" s="2" t="s">
        <v>27</v>
      </c>
      <c r="D15" s="6" t="s">
        <v>64</v>
      </c>
      <c r="E15" s="7">
        <v>100</v>
      </c>
      <c r="F15" s="5">
        <v>45052.4297685185</v>
      </c>
    </row>
    <row r="16" s="1" customFormat="1" spans="1:6">
      <c r="A16" s="3">
        <v>19909</v>
      </c>
      <c r="B16" s="3">
        <v>13915</v>
      </c>
      <c r="C16" s="1" t="s">
        <v>11</v>
      </c>
      <c r="D16" s="6" t="s">
        <v>64</v>
      </c>
      <c r="E16" s="7">
        <v>200</v>
      </c>
      <c r="F16" s="5">
        <v>45061.4297685185</v>
      </c>
    </row>
    <row r="17" s="1" customFormat="1" spans="1:6">
      <c r="A17" s="3">
        <v>19896</v>
      </c>
      <c r="B17" s="3">
        <v>15500</v>
      </c>
      <c r="C17" s="2" t="s">
        <v>33</v>
      </c>
      <c r="D17" s="6" t="s">
        <v>64</v>
      </c>
      <c r="E17" s="7">
        <v>100</v>
      </c>
      <c r="F17" s="8">
        <v>45063.4297685185</v>
      </c>
    </row>
    <row r="18" s="1" customFormat="1" spans="1:6">
      <c r="A18" s="4">
        <v>19897</v>
      </c>
      <c r="B18" s="4">
        <v>15500</v>
      </c>
      <c r="C18" s="2" t="s">
        <v>33</v>
      </c>
      <c r="D18" s="6" t="s">
        <v>64</v>
      </c>
      <c r="E18" s="7">
        <v>50</v>
      </c>
      <c r="F18" s="8">
        <v>45062.4297685185</v>
      </c>
    </row>
    <row r="19" s="1" customFormat="1" spans="1:6">
      <c r="A19" s="4">
        <v>19898</v>
      </c>
      <c r="B19" s="4">
        <v>15499</v>
      </c>
      <c r="C19" s="1" t="s">
        <v>30</v>
      </c>
      <c r="D19" s="6" t="s">
        <v>64</v>
      </c>
      <c r="E19" s="7">
        <v>100</v>
      </c>
      <c r="F19" s="8">
        <v>45062.4297685185</v>
      </c>
    </row>
    <row r="20" s="1" customFormat="1" spans="1:6">
      <c r="A20" s="4">
        <v>19911</v>
      </c>
      <c r="B20" s="4">
        <v>15460</v>
      </c>
      <c r="C20" s="2" t="s">
        <v>23</v>
      </c>
      <c r="D20" s="4" t="s">
        <v>69</v>
      </c>
      <c r="E20" s="2">
        <v>103</v>
      </c>
      <c r="F20" s="5">
        <v>45049.4297685185</v>
      </c>
    </row>
    <row r="21" s="1" customFormat="1" spans="1:6">
      <c r="A21" s="3">
        <v>19910</v>
      </c>
      <c r="B21" s="3">
        <v>15460</v>
      </c>
      <c r="C21" s="2" t="s">
        <v>23</v>
      </c>
      <c r="D21" s="4" t="s">
        <v>68</v>
      </c>
      <c r="E21" s="2">
        <v>104</v>
      </c>
      <c r="F21" s="5">
        <v>45052.4297685185</v>
      </c>
    </row>
    <row r="22" customFormat="1"/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K15" sqref="K15"/>
    </sheetView>
  </sheetViews>
  <sheetFormatPr defaultColWidth="8.88888888888889" defaultRowHeight="14.4" outlineLevelCol="5"/>
  <cols>
    <col min="1" max="2" width="8.88888888888889" style="3"/>
    <col min="3" max="3" width="24.6666666666667" style="3" customWidth="1"/>
    <col min="4" max="4" width="23.8888888888889" style="3" customWidth="1"/>
    <col min="5" max="5" width="8.88888888888889" style="1"/>
    <col min="6" max="6" width="16" style="1" customWidth="1"/>
    <col min="7" max="16384" width="8.88888888888889" style="1"/>
  </cols>
  <sheetData>
    <row r="1" s="1" customFormat="1" spans="1:6">
      <c r="A1" s="3"/>
      <c r="B1" s="3" t="s">
        <v>58</v>
      </c>
      <c r="C1" s="3" t="s">
        <v>59</v>
      </c>
      <c r="D1" s="3" t="s">
        <v>57</v>
      </c>
      <c r="E1" s="3" t="s">
        <v>61</v>
      </c>
      <c r="F1" s="1" t="s">
        <v>2</v>
      </c>
    </row>
    <row r="2" s="2" customFormat="1" spans="1:6">
      <c r="A2" s="3">
        <v>19910</v>
      </c>
      <c r="B2" s="3">
        <v>15460</v>
      </c>
      <c r="C2" s="2" t="s">
        <v>23</v>
      </c>
      <c r="D2" s="4" t="s">
        <v>68</v>
      </c>
      <c r="E2" s="2">
        <v>104</v>
      </c>
      <c r="F2" s="5">
        <v>45052.4297685185</v>
      </c>
    </row>
    <row r="3" s="2" customFormat="1" spans="1:6">
      <c r="A3" s="4">
        <v>19911</v>
      </c>
      <c r="B3" s="4">
        <v>15460</v>
      </c>
      <c r="C3" s="2" t="s">
        <v>23</v>
      </c>
      <c r="D3" s="4" t="s">
        <v>69</v>
      </c>
      <c r="E3" s="2">
        <v>103</v>
      </c>
      <c r="F3" s="5">
        <v>45049.4297685185</v>
      </c>
    </row>
    <row r="4" s="2" customFormat="1" spans="1:6">
      <c r="A4" s="4">
        <v>19901</v>
      </c>
      <c r="B4" s="4">
        <v>15460</v>
      </c>
      <c r="C4" s="2" t="s">
        <v>23</v>
      </c>
      <c r="D4" s="6" t="s">
        <v>64</v>
      </c>
      <c r="E4" s="7">
        <v>100</v>
      </c>
      <c r="F4" s="5">
        <v>45062.4297685185</v>
      </c>
    </row>
    <row r="5" s="2" customFormat="1" spans="1:6">
      <c r="A5" s="3">
        <v>19905</v>
      </c>
      <c r="B5" s="3">
        <v>15460</v>
      </c>
      <c r="C5" s="2" t="s">
        <v>23</v>
      </c>
      <c r="D5" s="6" t="s">
        <v>64</v>
      </c>
      <c r="E5" s="7">
        <v>100</v>
      </c>
      <c r="F5" s="5">
        <v>45046.4297685185</v>
      </c>
    </row>
    <row r="6" s="1" customFormat="1" spans="1:6">
      <c r="A6" s="3">
        <v>19906</v>
      </c>
      <c r="B6" s="3">
        <v>15399</v>
      </c>
      <c r="C6" s="1" t="s">
        <v>20</v>
      </c>
      <c r="D6" s="6" t="s">
        <v>64</v>
      </c>
      <c r="E6" s="7">
        <v>100</v>
      </c>
      <c r="F6" s="5">
        <v>45031.4297685185</v>
      </c>
    </row>
    <row r="7" s="1" customFormat="1" spans="1:6">
      <c r="A7" s="3">
        <v>19908</v>
      </c>
      <c r="B7" s="3">
        <v>15425</v>
      </c>
      <c r="C7" s="1" t="s">
        <v>15</v>
      </c>
      <c r="D7" s="6" t="s">
        <v>64</v>
      </c>
      <c r="E7" s="7">
        <v>90</v>
      </c>
      <c r="F7" s="8">
        <v>45061.4297685185</v>
      </c>
    </row>
    <row r="8" s="1" customFormat="1" spans="1:6">
      <c r="A8" s="3">
        <v>19900</v>
      </c>
      <c r="B8" s="3">
        <v>15284</v>
      </c>
      <c r="C8" s="2" t="s">
        <v>27</v>
      </c>
      <c r="D8" s="6" t="s">
        <v>64</v>
      </c>
      <c r="E8" s="7">
        <v>90</v>
      </c>
      <c r="F8" s="5">
        <v>45061.4297685185</v>
      </c>
    </row>
    <row r="9" s="2" customFormat="1" spans="1:6">
      <c r="A9" s="3">
        <v>19899</v>
      </c>
      <c r="B9" s="3">
        <v>15284</v>
      </c>
      <c r="C9" s="2" t="s">
        <v>27</v>
      </c>
      <c r="D9" s="6" t="s">
        <v>64</v>
      </c>
      <c r="E9" s="7">
        <v>100</v>
      </c>
      <c r="F9" s="5">
        <v>45052.4297685185</v>
      </c>
    </row>
    <row r="10" s="2" customFormat="1" spans="1:6">
      <c r="A10" s="3">
        <v>19909</v>
      </c>
      <c r="B10" s="3">
        <v>13915</v>
      </c>
      <c r="C10" s="1" t="s">
        <v>11</v>
      </c>
      <c r="D10" s="6" t="s">
        <v>64</v>
      </c>
      <c r="E10" s="7">
        <v>200</v>
      </c>
      <c r="F10" s="5">
        <v>45061.4297685185</v>
      </c>
    </row>
    <row r="11" s="1" customFormat="1" spans="1:6">
      <c r="A11" s="3">
        <v>19896</v>
      </c>
      <c r="B11" s="3">
        <v>15500</v>
      </c>
      <c r="C11" s="2" t="s">
        <v>33</v>
      </c>
      <c r="D11" s="6" t="s">
        <v>64</v>
      </c>
      <c r="E11" s="7">
        <v>100</v>
      </c>
      <c r="F11" s="8">
        <v>45063.4297685185</v>
      </c>
    </row>
    <row r="12" s="1" customFormat="1" spans="1:6">
      <c r="A12" s="4">
        <v>19897</v>
      </c>
      <c r="B12" s="4">
        <v>15500</v>
      </c>
      <c r="C12" s="2" t="s">
        <v>33</v>
      </c>
      <c r="D12" s="6" t="s">
        <v>64</v>
      </c>
      <c r="E12" s="7">
        <v>50</v>
      </c>
      <c r="F12" s="8">
        <v>45062.4297685185</v>
      </c>
    </row>
    <row r="13" s="1" customFormat="1" spans="1:6">
      <c r="A13" s="4">
        <v>19898</v>
      </c>
      <c r="B13" s="4">
        <v>15499</v>
      </c>
      <c r="C13" s="1" t="s">
        <v>30</v>
      </c>
      <c r="D13" s="6" t="s">
        <v>64</v>
      </c>
      <c r="E13" s="7">
        <v>100</v>
      </c>
      <c r="F13" s="8">
        <v>45062.4297685185</v>
      </c>
    </row>
    <row r="14" s="1" customFormat="1" spans="1:6">
      <c r="A14" s="3">
        <v>19913</v>
      </c>
      <c r="B14" s="3">
        <v>15460</v>
      </c>
      <c r="C14" s="2" t="s">
        <v>23</v>
      </c>
      <c r="D14" s="4" t="s">
        <v>63</v>
      </c>
      <c r="E14" s="2">
        <v>100</v>
      </c>
      <c r="F14" s="8">
        <v>45063.4297685185</v>
      </c>
    </row>
    <row r="15" s="1" customFormat="1" spans="1:6">
      <c r="A15" s="3">
        <v>19907</v>
      </c>
      <c r="B15" s="3">
        <v>15510</v>
      </c>
      <c r="C15" s="1" t="s">
        <v>17</v>
      </c>
      <c r="D15" s="9" t="s">
        <v>62</v>
      </c>
      <c r="E15" s="10">
        <v>100</v>
      </c>
      <c r="F15" s="5">
        <v>45022.4297685185</v>
      </c>
    </row>
    <row r="16" s="1" customFormat="1" spans="1:6">
      <c r="A16" s="4">
        <v>19915</v>
      </c>
      <c r="B16" s="4">
        <v>15460</v>
      </c>
      <c r="C16" s="2" t="s">
        <v>23</v>
      </c>
      <c r="D16" s="9" t="s">
        <v>62</v>
      </c>
      <c r="E16" s="10">
        <v>110</v>
      </c>
      <c r="F16" s="5">
        <v>45061.4297685185</v>
      </c>
    </row>
    <row r="17" s="1" customFormat="1" spans="1:6">
      <c r="A17" s="3">
        <v>19904</v>
      </c>
      <c r="B17" s="3">
        <v>15460</v>
      </c>
      <c r="C17" s="2" t="s">
        <v>23</v>
      </c>
      <c r="D17" s="9" t="s">
        <v>62</v>
      </c>
      <c r="E17" s="10">
        <v>101</v>
      </c>
      <c r="F17" s="5">
        <v>45047.4297685185</v>
      </c>
    </row>
    <row r="18" s="1" customFormat="1" spans="1:6">
      <c r="A18" s="3">
        <v>19914</v>
      </c>
      <c r="B18" s="3">
        <v>15460</v>
      </c>
      <c r="C18" t="s">
        <v>23</v>
      </c>
      <c r="D18" s="9" t="s">
        <v>62</v>
      </c>
      <c r="E18" s="10">
        <v>100</v>
      </c>
      <c r="F18" s="5">
        <v>45016.4297685185</v>
      </c>
    </row>
    <row r="19" s="1" customFormat="1" spans="1:6">
      <c r="A19" s="3">
        <v>19902</v>
      </c>
      <c r="B19" s="3">
        <v>15460</v>
      </c>
      <c r="C19" s="2" t="s">
        <v>23</v>
      </c>
      <c r="D19" s="4" t="s">
        <v>65</v>
      </c>
      <c r="E19" s="2">
        <v>100</v>
      </c>
      <c r="F19" s="5">
        <v>45061.4297685185</v>
      </c>
    </row>
    <row r="20" s="1" customFormat="1" spans="1:6">
      <c r="A20" s="4">
        <v>19903</v>
      </c>
      <c r="B20" s="4">
        <v>15460</v>
      </c>
      <c r="C20" s="2" t="s">
        <v>23</v>
      </c>
      <c r="D20" s="4" t="s">
        <v>66</v>
      </c>
      <c r="E20" s="2">
        <v>105</v>
      </c>
      <c r="F20" s="8">
        <v>45061.4297685185</v>
      </c>
    </row>
    <row r="21" s="1" customFormat="1" spans="1:6">
      <c r="A21" s="3">
        <v>19916</v>
      </c>
      <c r="B21" s="3">
        <v>15460</v>
      </c>
      <c r="C21" s="2" t="s">
        <v>23</v>
      </c>
      <c r="D21" s="11" t="s">
        <v>67</v>
      </c>
      <c r="E21" s="12">
        <v>103.75</v>
      </c>
      <c r="F21" s="5">
        <v>45061.4297685185</v>
      </c>
    </row>
    <row r="22" s="1" customFormat="1" spans="1:6">
      <c r="A22" s="3">
        <v>19912</v>
      </c>
      <c r="B22" s="3">
        <v>15460</v>
      </c>
      <c r="C22" s="2" t="s">
        <v>23</v>
      </c>
      <c r="D22" s="11" t="s">
        <v>67</v>
      </c>
      <c r="E22" s="12">
        <v>102.27</v>
      </c>
      <c r="F22" s="5">
        <v>45049.4297685185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dandan.yang</dc:creator>
  <cp:lastModifiedBy>田立卿</cp:lastModifiedBy>
  <dcterms:created xsi:type="dcterms:W3CDTF">2023-05-18T01:57:19Z</dcterms:created>
  <dcterms:modified xsi:type="dcterms:W3CDTF">2023-05-19T06:09:14Z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CDEEAE6A0EE54F1396ED7E51FEBB06EE_11</vt:lpwstr>
  </property>
  <property fmtid="{D5CDD505-2E9C-101B-9397-08002B2CF9AE}" pid="3" name="KSOProductBuildVer">
    <vt:lpwstr>2052-11.1.0.14309</vt:lpwstr>
  </property>
</Properties>
</file>